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8275" windowHeight="118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38" i="1" l="1"/>
  <c r="F37" i="1"/>
  <c r="E36" i="1"/>
  <c r="F36" i="1" s="1"/>
  <c r="F34" i="1"/>
  <c r="F33" i="1"/>
  <c r="F32" i="1"/>
  <c r="F31" i="1"/>
  <c r="F30" i="1"/>
  <c r="D29" i="1"/>
  <c r="C29" i="1"/>
  <c r="F29" i="1" s="1"/>
  <c r="F27" i="1"/>
  <c r="F26" i="1"/>
  <c r="F25" i="1"/>
  <c r="B24" i="1"/>
  <c r="F24" i="1" s="1"/>
  <c r="E22" i="1"/>
  <c r="E40" i="1" s="1"/>
  <c r="D22" i="1"/>
  <c r="D40" i="1" s="1"/>
  <c r="F20" i="1"/>
  <c r="F19" i="1"/>
  <c r="E18" i="1"/>
  <c r="F18" i="1" s="1"/>
  <c r="F16" i="1"/>
  <c r="F15" i="1"/>
  <c r="F14" i="1"/>
  <c r="F13" i="1"/>
  <c r="F12" i="1"/>
  <c r="F11" i="1"/>
  <c r="D11" i="1"/>
  <c r="C11" i="1"/>
  <c r="C22" i="1" s="1"/>
  <c r="C40" i="1" s="1"/>
  <c r="F9" i="1"/>
  <c r="F8" i="1"/>
  <c r="F7" i="1"/>
  <c r="B6" i="1"/>
  <c r="B22" i="1" s="1"/>
  <c r="A3" i="1"/>
  <c r="A1" i="1"/>
  <c r="B40" i="1" l="1"/>
  <c r="F40" i="1" s="1"/>
  <c r="F22" i="1"/>
  <c r="G22" i="1" s="1"/>
  <c r="F6" i="1"/>
  <c r="G40" i="1" l="1"/>
  <c r="H38" i="1"/>
</calcChain>
</file>

<file path=xl/sharedStrings.xml><?xml version="1.0" encoding="utf-8"?>
<sst xmlns="http://schemas.openxmlformats.org/spreadsheetml/2006/main" count="35" uniqueCount="25">
  <si>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</si>
  <si>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</si>
  <si>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</si>
  <si>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</si>
  <si>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</si>
  <si>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</si>
  <si>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</si>
  <si>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</si>
  <si>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</si>
  <si>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</si>
  <si>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</si>
  <si>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2019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</si>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</sst>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left" vertical="center" wrapText="1"/>
    </xf>
    <xf numFmtId="43" fontId="3" fillId="0" borderId="11" xfId="1" applyFont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43" fontId="6" fillId="0" borderId="11" xfId="1" applyFont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/>
    </xf>
    <xf numFmtId="0" fontId="4" fillId="0" borderId="10" xfId="0" quotePrefix="1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43" fontId="0" fillId="0" borderId="0" xfId="0" applyNumberFormat="1"/>
    <xf numFmtId="43" fontId="6" fillId="0" borderId="11" xfId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left" vertical="justify"/>
    </xf>
    <xf numFmtId="0" fontId="4" fillId="0" borderId="10" xfId="0" quotePrefix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8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1254125</xdr:colOff>
      <xdr:row>1</xdr:row>
      <xdr:rowOff>127149</xdr:rowOff>
    </xdr:from>
    <xdr:ext cx="1164167" cy="219075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7473950" y="317649"/>
          <a:ext cx="1164167" cy="2190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TRIMESTRE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Arial" pitchFamily="34" charset="0"/>
            </a:rPr>
            <a:t> II</a:t>
          </a:r>
          <a:endParaRPr lang="es-MX">
            <a:effectLst/>
            <a:latin typeface="+mn-lt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571500</xdr:colOff>
      <xdr:row>0</xdr:row>
      <xdr:rowOff>28575</xdr:rowOff>
    </xdr:from>
    <xdr:to>
      <xdr:col>0</xdr:col>
      <xdr:colOff>762000</xdr:colOff>
      <xdr:row>2</xdr:row>
      <xdr:rowOff>142875</xdr:rowOff>
    </xdr:to>
    <xdr:pic>
      <xdr:nvPicPr>
        <xdr:cNvPr id="3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8575"/>
          <a:ext cx="933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200025</xdr:colOff>
      <xdr:row>42</xdr:row>
      <xdr:rowOff>28575</xdr:rowOff>
    </xdr:from>
    <xdr:ext cx="2729726" cy="662517"/>
    <xdr:sp macro="" textlink="">
      <xdr:nvSpPr>
        <xdr:cNvPr id="4" name="CuadroTexto 5">
          <a:extLst>
            <a:ext uri="{FF2B5EF4-FFF2-40B4-BE49-F238E27FC236}"/>
          </a:extLst>
        </xdr:cNvPr>
        <xdr:cNvSpPr txBox="1"/>
      </xdr:nvSpPr>
      <xdr:spPr>
        <a:xfrm>
          <a:off x="200025" y="9734550"/>
          <a:ext cx="272972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solidFill>
                <a:schemeClr val="tx1"/>
              </a:solidFill>
            </a:rPr>
            <a:t>__________________________________</a:t>
          </a:r>
        </a:p>
        <a:p>
          <a:pPr algn="ctr"/>
          <a:r>
            <a:rPr lang="es-MX" sz="1200" b="1">
              <a:solidFill>
                <a:schemeClr val="tx1"/>
              </a:solidFill>
            </a:rPr>
            <a:t>C.P.</a:t>
          </a:r>
          <a:r>
            <a:rPr lang="es-MX" sz="1200" b="1" baseline="0">
              <a:solidFill>
                <a:schemeClr val="tx1"/>
              </a:solidFill>
            </a:rPr>
            <a:t> Norma Lorena Galindo Valenzuela</a:t>
          </a:r>
          <a:endParaRPr lang="es-MX" sz="1200" b="1">
            <a:solidFill>
              <a:schemeClr val="tx1"/>
            </a:solidFill>
          </a:endParaRPr>
        </a:p>
        <a:p>
          <a:pPr algn="ctr"/>
          <a:r>
            <a:rPr lang="es-MX" sz="1200" b="1">
              <a:solidFill>
                <a:schemeClr val="tx1"/>
              </a:solidFill>
            </a:rPr>
            <a:t>Contadora</a:t>
          </a:r>
          <a:r>
            <a:rPr lang="es-MX" sz="1200" b="1" baseline="0">
              <a:solidFill>
                <a:schemeClr val="tx1"/>
              </a:solidFill>
            </a:rPr>
            <a:t> General</a:t>
          </a:r>
          <a:endParaRPr lang="es-MX" sz="1200" b="1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904875</xdr:colOff>
      <xdr:row>42</xdr:row>
      <xdr:rowOff>28575</xdr:rowOff>
    </xdr:from>
    <xdr:ext cx="3103651" cy="662517"/>
    <xdr:sp macro="" textlink="">
      <xdr:nvSpPr>
        <xdr:cNvPr id="5" name="CuadroTexto 5">
          <a:extLst>
            <a:ext uri="{FF2B5EF4-FFF2-40B4-BE49-F238E27FC236}"/>
          </a:extLst>
        </xdr:cNvPr>
        <xdr:cNvSpPr txBox="1"/>
      </xdr:nvSpPr>
      <xdr:spPr>
        <a:xfrm>
          <a:off x="4972050" y="9734550"/>
          <a:ext cx="3103651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solidFill>
                <a:schemeClr val="tx1"/>
              </a:solidFill>
            </a:rPr>
            <a:t>     ___________________________________</a:t>
          </a:r>
        </a:p>
        <a:p>
          <a:pPr algn="ctr"/>
          <a:r>
            <a:rPr lang="es-MX" sz="1200" b="1">
              <a:solidFill>
                <a:schemeClr val="tx1"/>
              </a:solidFill>
            </a:rPr>
            <a:t>Lic. Eduardo Joel Molina</a:t>
          </a:r>
          <a:r>
            <a:rPr lang="es-MX" sz="1200" b="1" baseline="0">
              <a:solidFill>
                <a:schemeClr val="tx1"/>
              </a:solidFill>
            </a:rPr>
            <a:t> Rodríguez</a:t>
          </a:r>
          <a:endParaRPr lang="es-MX" sz="1200" b="1">
            <a:solidFill>
              <a:schemeClr val="tx1"/>
            </a:solidFill>
          </a:endParaRPr>
        </a:p>
        <a:p>
          <a:pPr algn="ctr"/>
          <a:r>
            <a:rPr lang="es-MX" sz="1200" b="1">
              <a:solidFill>
                <a:schemeClr val="tx1"/>
              </a:solidFill>
            </a:rPr>
            <a:t>Subdirector</a:t>
          </a:r>
          <a:r>
            <a:rPr lang="es-MX" sz="1200" b="1" baseline="0">
              <a:solidFill>
                <a:schemeClr val="tx1"/>
              </a:solidFill>
            </a:rPr>
            <a:t> de Finanzas</a:t>
          </a:r>
          <a:endParaRPr lang="es-MX" sz="1200" b="1">
            <a:solidFill>
              <a:schemeClr val="tx1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II%20TRIM%20ETCA%20I%20202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za.Dic.19"/>
      <sheetName val="dic.2020 blza."/>
      <sheetName val="Balanza-JUNIO.21"/>
      <sheetName val="Lista  FORMATOS  "/>
      <sheetName val="ETCA-I-01"/>
      <sheetName val="ETCA-I-02"/>
      <sheetName val="ETCA-I-03 modif"/>
      <sheetName val="ETCA-I-04"/>
      <sheetName val="ETCA-I-05"/>
      <sheetName val="ETCA-I-06 "/>
      <sheetName val="ETCA-I-07"/>
      <sheetName val="ETCA-I-08"/>
      <sheetName val="ETCA-I-09"/>
      <sheetName val="ETCA-I-10 (2)"/>
      <sheetName val="ETCA-I-11"/>
      <sheetName val="ETCA-IV-03"/>
      <sheetName val="ETCA-IV-05"/>
    </sheetNames>
    <sheetDataSet>
      <sheetData sheetId="0"/>
      <sheetData sheetId="1"/>
      <sheetData sheetId="2"/>
      <sheetData sheetId="3"/>
      <sheetData sheetId="4">
        <row r="1">
          <cell r="A1" t="str">
            <v>Instituto de Seguridad y Servicios Sociales de los Trabajadores del Estado de Sonora</v>
          </cell>
        </row>
        <row r="2">
          <cell r="A2" t="str">
            <v>Estado de Situación Financiera</v>
          </cell>
        </row>
        <row r="48">
          <cell r="F48">
            <v>-3767243855.4599996</v>
          </cell>
          <cell r="G48">
            <v>-3587376724.3000002</v>
          </cell>
        </row>
      </sheetData>
      <sheetData sheetId="5">
        <row r="3">
          <cell r="A3" t="str">
            <v>Al 31 de diciembre de 2020 y al 30 de junio del 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41.5703125" customWidth="1"/>
    <col min="2" max="2" width="19.42578125" customWidth="1"/>
    <col min="3" max="3" width="17.140625" customWidth="1"/>
    <col min="4" max="4" width="15.140625" customWidth="1"/>
    <col min="5" max="5" width="19" customWidth="1"/>
    <col min="6" max="6" width="14.42578125" customWidth="1"/>
    <col min="8" max="8" width="23.28515625" customWidth="1"/>
  </cols>
  <sheetData>
    <row r="1" spans="1:8" x14ac:dyDescent="0.25">
      <c r="A1" s="1" t="str">
        <f>'[1]ETCA-I-01'!$A$1:$G$2</f>
        <v>Instituto de Seguridad y Servicios Sociales de los Trabajadores del Estado de Sonora</v>
      </c>
      <c r="B1" s="2"/>
      <c r="C1" s="2"/>
      <c r="D1" s="2"/>
      <c r="E1" s="2"/>
      <c r="F1" s="3"/>
    </row>
    <row r="2" spans="1:8" x14ac:dyDescent="0.25">
      <c r="A2" s="4" t="s">
        <v>0</v>
      </c>
      <c r="B2" s="5"/>
      <c r="C2" s="5"/>
      <c r="D2" s="5"/>
      <c r="E2" s="5"/>
      <c r="F2" s="6"/>
    </row>
    <row r="3" spans="1:8" ht="15.75" thickBot="1" x14ac:dyDescent="0.3">
      <c r="A3" s="7" t="str">
        <f>'[1]ETCA-I-02'!A3:G3</f>
        <v>Al 31 de diciembre de 2020 y al 30 de junio del 2021</v>
      </c>
      <c r="B3" s="8"/>
      <c r="C3" s="8"/>
      <c r="D3" s="8"/>
      <c r="E3" s="8"/>
      <c r="F3" s="9"/>
    </row>
    <row r="4" spans="1:8" ht="64.5" thickBot="1" x14ac:dyDescent="0.3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2" t="s">
        <v>6</v>
      </c>
    </row>
    <row r="5" spans="1:8" x14ac:dyDescent="0.25">
      <c r="A5" s="13"/>
      <c r="B5" s="14"/>
      <c r="C5" s="14"/>
      <c r="D5" s="14"/>
      <c r="E5" s="15"/>
      <c r="F5" s="15"/>
    </row>
    <row r="6" spans="1:8" ht="22.5" x14ac:dyDescent="0.25">
      <c r="A6" s="16" t="s">
        <v>7</v>
      </c>
      <c r="B6" s="17">
        <f>B7+B8+B9</f>
        <v>9791379.8499999996</v>
      </c>
      <c r="C6" s="18"/>
      <c r="D6" s="18"/>
      <c r="E6" s="19"/>
      <c r="F6" s="20">
        <f>SUM(B6:E6)</f>
        <v>9791379.8499999996</v>
      </c>
    </row>
    <row r="7" spans="1:8" x14ac:dyDescent="0.25">
      <c r="A7" s="21" t="s">
        <v>8</v>
      </c>
      <c r="B7" s="22">
        <v>132013.35999999999</v>
      </c>
      <c r="C7" s="23"/>
      <c r="D7" s="23"/>
      <c r="E7" s="24"/>
      <c r="F7" s="20">
        <f t="shared" ref="F7:F38" si="0">SUM(B7:E7)</f>
        <v>132013.35999999999</v>
      </c>
    </row>
    <row r="8" spans="1:8" x14ac:dyDescent="0.25">
      <c r="A8" s="21" t="s">
        <v>9</v>
      </c>
      <c r="B8" s="22">
        <v>9659366.4900000002</v>
      </c>
      <c r="C8" s="23"/>
      <c r="D8" s="23"/>
      <c r="E8" s="24"/>
      <c r="F8" s="20">
        <f t="shared" si="0"/>
        <v>9659366.4900000002</v>
      </c>
    </row>
    <row r="9" spans="1:8" x14ac:dyDescent="0.25">
      <c r="A9" s="21" t="s">
        <v>10</v>
      </c>
      <c r="B9" s="22"/>
      <c r="C9" s="23"/>
      <c r="D9" s="23"/>
      <c r="E9" s="24"/>
      <c r="F9" s="20">
        <f t="shared" si="0"/>
        <v>0</v>
      </c>
    </row>
    <row r="10" spans="1:8" x14ac:dyDescent="0.25">
      <c r="A10" s="25"/>
      <c r="B10" s="26"/>
      <c r="C10" s="26"/>
      <c r="D10" s="26"/>
      <c r="E10" s="27"/>
      <c r="F10" s="27"/>
    </row>
    <row r="11" spans="1:8" x14ac:dyDescent="0.25">
      <c r="A11" s="28" t="s">
        <v>11</v>
      </c>
      <c r="B11" s="29"/>
      <c r="C11" s="17">
        <f>C13+C14+C15+C16</f>
        <v>-3178741701.6500001</v>
      </c>
      <c r="D11" s="17">
        <f>D12</f>
        <v>-418426402.5</v>
      </c>
      <c r="E11" s="30"/>
      <c r="F11" s="20">
        <f t="shared" si="0"/>
        <v>-3597168104.1500001</v>
      </c>
    </row>
    <row r="12" spans="1:8" x14ac:dyDescent="0.25">
      <c r="A12" s="21" t="s">
        <v>12</v>
      </c>
      <c r="B12" s="31"/>
      <c r="C12" s="31"/>
      <c r="D12" s="22">
        <v>-418426402.5</v>
      </c>
      <c r="E12" s="32"/>
      <c r="F12" s="20">
        <f t="shared" si="0"/>
        <v>-418426402.5</v>
      </c>
    </row>
    <row r="13" spans="1:8" x14ac:dyDescent="0.25">
      <c r="A13" s="21" t="s">
        <v>13</v>
      </c>
      <c r="B13" s="31"/>
      <c r="C13" s="22">
        <v>36145786.359999999</v>
      </c>
      <c r="D13" s="31"/>
      <c r="E13" s="32"/>
      <c r="F13" s="20">
        <f t="shared" si="0"/>
        <v>36145786.359999999</v>
      </c>
    </row>
    <row r="14" spans="1:8" x14ac:dyDescent="0.25">
      <c r="A14" s="21" t="s">
        <v>14</v>
      </c>
      <c r="B14" s="31"/>
      <c r="C14" s="22"/>
      <c r="D14" s="31"/>
      <c r="E14" s="32"/>
      <c r="F14" s="20">
        <f t="shared" si="0"/>
        <v>0</v>
      </c>
    </row>
    <row r="15" spans="1:8" x14ac:dyDescent="0.25">
      <c r="A15" s="21" t="s">
        <v>15</v>
      </c>
      <c r="B15" s="31"/>
      <c r="C15" s="22"/>
      <c r="D15" s="31"/>
      <c r="E15" s="32"/>
      <c r="F15" s="20">
        <f t="shared" si="0"/>
        <v>0</v>
      </c>
    </row>
    <row r="16" spans="1:8" x14ac:dyDescent="0.25">
      <c r="A16" s="21" t="s">
        <v>16</v>
      </c>
      <c r="B16" s="31"/>
      <c r="C16" s="22">
        <v>-3214887488.0100002</v>
      </c>
      <c r="D16" s="31"/>
      <c r="E16" s="32"/>
      <c r="F16" s="20">
        <f t="shared" si="0"/>
        <v>-3214887488.0100002</v>
      </c>
      <c r="H16" s="33"/>
    </row>
    <row r="17" spans="1:7" x14ac:dyDescent="0.25">
      <c r="A17" s="25"/>
      <c r="B17" s="26"/>
      <c r="C17" s="26"/>
      <c r="D17" s="26"/>
      <c r="E17" s="27"/>
      <c r="F17" s="27"/>
    </row>
    <row r="18" spans="1:7" ht="22.5" x14ac:dyDescent="0.25">
      <c r="A18" s="16" t="s">
        <v>17</v>
      </c>
      <c r="B18" s="31"/>
      <c r="C18" s="31"/>
      <c r="D18" s="31"/>
      <c r="E18" s="20">
        <f>E19+E20</f>
        <v>0</v>
      </c>
      <c r="F18" s="20">
        <f t="shared" si="0"/>
        <v>0</v>
      </c>
    </row>
    <row r="19" spans="1:7" x14ac:dyDescent="0.25">
      <c r="A19" s="21" t="s">
        <v>18</v>
      </c>
      <c r="B19" s="31"/>
      <c r="C19" s="31"/>
      <c r="D19" s="31"/>
      <c r="E19" s="34"/>
      <c r="F19" s="20">
        <f t="shared" si="0"/>
        <v>0</v>
      </c>
    </row>
    <row r="20" spans="1:7" x14ac:dyDescent="0.25">
      <c r="A20" s="21" t="s">
        <v>19</v>
      </c>
      <c r="B20" s="31"/>
      <c r="C20" s="31"/>
      <c r="D20" s="31"/>
      <c r="E20" s="34"/>
      <c r="F20" s="20">
        <f t="shared" si="0"/>
        <v>0</v>
      </c>
    </row>
    <row r="21" spans="1:7" x14ac:dyDescent="0.25">
      <c r="A21" s="21"/>
      <c r="B21" s="35"/>
      <c r="C21" s="35"/>
      <c r="D21" s="35"/>
      <c r="E21" s="36"/>
      <c r="F21" s="36"/>
    </row>
    <row r="22" spans="1:7" x14ac:dyDescent="0.25">
      <c r="A22" s="16" t="s">
        <v>20</v>
      </c>
      <c r="B22" s="17">
        <f>B6</f>
        <v>9791379.8499999996</v>
      </c>
      <c r="C22" s="17">
        <f>C11</f>
        <v>-3178741701.6500001</v>
      </c>
      <c r="D22" s="17">
        <f>D11</f>
        <v>-418426402.5</v>
      </c>
      <c r="E22" s="20">
        <f>E18</f>
        <v>0</v>
      </c>
      <c r="F22" s="20">
        <f t="shared" si="0"/>
        <v>-3587376724.3000002</v>
      </c>
      <c r="G22" t="str">
        <f>IF((F22-'[1]ETCA-I-01'!G48)&gt;0.99,"ERROR: DEBERÁ SER IGUAL QUE TOTAL HACIENDA PÚBLICA/PATRIMONIO DEL FORMATO ETCA-I-01","")</f>
        <v/>
      </c>
    </row>
    <row r="23" spans="1:7" x14ac:dyDescent="0.25">
      <c r="A23" s="25"/>
      <c r="B23" s="26"/>
      <c r="C23" s="26"/>
      <c r="D23" s="26"/>
      <c r="E23" s="27"/>
      <c r="F23" s="27"/>
    </row>
    <row r="24" spans="1:7" ht="22.5" x14ac:dyDescent="0.25">
      <c r="A24" s="37" t="s">
        <v>21</v>
      </c>
      <c r="B24" s="17">
        <f>B25+B26+B27</f>
        <v>0</v>
      </c>
      <c r="C24" s="29"/>
      <c r="D24" s="29"/>
      <c r="E24" s="30"/>
      <c r="F24" s="20">
        <f t="shared" si="0"/>
        <v>0</v>
      </c>
    </row>
    <row r="25" spans="1:7" x14ac:dyDescent="0.25">
      <c r="A25" s="21" t="s">
        <v>8</v>
      </c>
      <c r="B25" s="22"/>
      <c r="C25" s="31"/>
      <c r="D25" s="31"/>
      <c r="E25" s="32"/>
      <c r="F25" s="20">
        <f t="shared" si="0"/>
        <v>0</v>
      </c>
    </row>
    <row r="26" spans="1:7" x14ac:dyDescent="0.25">
      <c r="A26" s="21" t="s">
        <v>9</v>
      </c>
      <c r="B26" s="22"/>
      <c r="C26" s="31"/>
      <c r="D26" s="31"/>
      <c r="E26" s="32"/>
      <c r="F26" s="20">
        <f t="shared" si="0"/>
        <v>0</v>
      </c>
    </row>
    <row r="27" spans="1:7" x14ac:dyDescent="0.25">
      <c r="A27" s="21" t="s">
        <v>10</v>
      </c>
      <c r="B27" s="22"/>
      <c r="C27" s="31"/>
      <c r="D27" s="31"/>
      <c r="E27" s="32"/>
      <c r="F27" s="20">
        <f t="shared" si="0"/>
        <v>0</v>
      </c>
    </row>
    <row r="28" spans="1:7" x14ac:dyDescent="0.25">
      <c r="A28" s="25"/>
      <c r="B28" s="26"/>
      <c r="C28" s="26"/>
      <c r="D28" s="26"/>
      <c r="E28" s="27"/>
      <c r="F28" s="27"/>
    </row>
    <row r="29" spans="1:7" ht="22.5" x14ac:dyDescent="0.25">
      <c r="A29" s="37" t="s">
        <v>22</v>
      </c>
      <c r="B29" s="29"/>
      <c r="C29" s="17">
        <f>C31</f>
        <v>-417567566.94</v>
      </c>
      <c r="D29" s="17">
        <f>D30+D31+D32+D33+D34</f>
        <v>237700435.78000069</v>
      </c>
      <c r="E29" s="30"/>
      <c r="F29" s="20">
        <f t="shared" si="0"/>
        <v>-179867131.15999931</v>
      </c>
    </row>
    <row r="30" spans="1:7" x14ac:dyDescent="0.25">
      <c r="A30" s="21" t="s">
        <v>12</v>
      </c>
      <c r="B30" s="31"/>
      <c r="C30" s="31"/>
      <c r="D30" s="22">
        <v>156437364.87000036</v>
      </c>
      <c r="E30" s="32"/>
      <c r="F30" s="20">
        <f t="shared" si="0"/>
        <v>156437364.87000036</v>
      </c>
    </row>
    <row r="31" spans="1:7" x14ac:dyDescent="0.25">
      <c r="A31" s="21" t="s">
        <v>13</v>
      </c>
      <c r="B31" s="31"/>
      <c r="C31" s="22">
        <v>-417567566.94</v>
      </c>
      <c r="D31" s="22">
        <v>418426402.5</v>
      </c>
      <c r="E31" s="32"/>
      <c r="F31" s="20">
        <f t="shared" si="0"/>
        <v>858835.56000000238</v>
      </c>
    </row>
    <row r="32" spans="1:7" x14ac:dyDescent="0.25">
      <c r="A32" s="21" t="s">
        <v>14</v>
      </c>
      <c r="B32" s="31"/>
      <c r="C32" s="31"/>
      <c r="D32" s="22"/>
      <c r="E32" s="32"/>
      <c r="F32" s="20">
        <f t="shared" si="0"/>
        <v>0</v>
      </c>
    </row>
    <row r="33" spans="1:8" x14ac:dyDescent="0.25">
      <c r="A33" s="21" t="s">
        <v>15</v>
      </c>
      <c r="B33" s="31"/>
      <c r="C33" s="31"/>
      <c r="D33" s="22"/>
      <c r="E33" s="32"/>
      <c r="F33" s="20">
        <f t="shared" si="0"/>
        <v>0</v>
      </c>
    </row>
    <row r="34" spans="1:8" x14ac:dyDescent="0.25">
      <c r="A34" s="21" t="s">
        <v>16</v>
      </c>
      <c r="B34" s="29"/>
      <c r="C34" s="29"/>
      <c r="D34" s="22">
        <v>-337163331.58999968</v>
      </c>
      <c r="E34" s="30"/>
      <c r="F34" s="20">
        <f t="shared" si="0"/>
        <v>-337163331.58999968</v>
      </c>
    </row>
    <row r="35" spans="1:8" x14ac:dyDescent="0.25">
      <c r="A35" s="21"/>
      <c r="B35" s="35"/>
      <c r="C35" s="35"/>
      <c r="D35" s="35"/>
      <c r="E35" s="36"/>
      <c r="F35" s="36"/>
    </row>
    <row r="36" spans="1:8" ht="33.75" x14ac:dyDescent="0.25">
      <c r="A36" s="38" t="s">
        <v>23</v>
      </c>
      <c r="B36" s="31"/>
      <c r="C36" s="31"/>
      <c r="D36" s="31"/>
      <c r="E36" s="20">
        <f>E37+E38</f>
        <v>0</v>
      </c>
      <c r="F36" s="20">
        <f t="shared" si="0"/>
        <v>0</v>
      </c>
    </row>
    <row r="37" spans="1:8" x14ac:dyDescent="0.25">
      <c r="A37" s="21" t="s">
        <v>18</v>
      </c>
      <c r="B37" s="31"/>
      <c r="C37" s="31"/>
      <c r="D37" s="31"/>
      <c r="E37" s="34"/>
      <c r="F37" s="20">
        <f t="shared" si="0"/>
        <v>0</v>
      </c>
    </row>
    <row r="38" spans="1:8" x14ac:dyDescent="0.25">
      <c r="A38" s="21" t="s">
        <v>19</v>
      </c>
      <c r="B38" s="29"/>
      <c r="C38" s="29"/>
      <c r="D38" s="29"/>
      <c r="E38" s="34"/>
      <c r="F38" s="20">
        <f t="shared" si="0"/>
        <v>0</v>
      </c>
      <c r="H38" s="33">
        <f>F40-'[1]ETCA-I-01'!F48</f>
        <v>0</v>
      </c>
    </row>
    <row r="39" spans="1:8" ht="15.75" thickBot="1" x14ac:dyDescent="0.3">
      <c r="A39" s="39"/>
      <c r="B39" s="40"/>
      <c r="C39" s="40"/>
      <c r="D39" s="40"/>
      <c r="E39" s="41"/>
      <c r="F39" s="41"/>
    </row>
    <row r="40" spans="1:8" ht="20.25" customHeight="1" thickBot="1" x14ac:dyDescent="0.3">
      <c r="A40" s="42" t="s">
        <v>24</v>
      </c>
      <c r="B40" s="43">
        <f>B22+B24</f>
        <v>9791379.8499999996</v>
      </c>
      <c r="C40" s="43">
        <f>C22+C29</f>
        <v>-3596309268.5900002</v>
      </c>
      <c r="D40" s="43">
        <f>D22+D29</f>
        <v>-180725966.71999931</v>
      </c>
      <c r="E40" s="44">
        <f>E22+E36</f>
        <v>0</v>
      </c>
      <c r="F40" s="44">
        <f>SUM(B40:E40)</f>
        <v>-3767243855.4599996</v>
      </c>
      <c r="G40" t="str">
        <f>IF((F40-'[1]ETCA-I-01'!F48)&gt;0.99,"ERROR: DEBERÁ SER IGUAL QUE TOTAL HACIENDA PÚBLICA/PATRIMONIO DEL FORMATO ETCA-I-01","")</f>
        <v/>
      </c>
      <c r="H40" s="33"/>
    </row>
    <row r="41" spans="1:8" x14ac:dyDescent="0.25">
      <c r="A41" s="45"/>
    </row>
    <row r="42" spans="1:8" x14ac:dyDescent="0.25">
      <c r="C42" s="33"/>
      <c r="D42" s="46"/>
      <c r="H42" s="33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Guadalupe Garcia Pacheco</dc:creator>
  <cp:lastModifiedBy>Sonia Guadalupe Garcia Pacheco</cp:lastModifiedBy>
  <dcterms:created xsi:type="dcterms:W3CDTF">2021-08-06T16:56:53Z</dcterms:created>
  <dcterms:modified xsi:type="dcterms:W3CDTF">2021-08-06T16:57:16Z</dcterms:modified>
</cp:coreProperties>
</file>